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y7ZlMUglsvj6ttBIaKtvkeyvxNOBofdh2LZDN7JIVw8sKKUg52bK8h3jeih2FUtwGLEJEK4kqH/OQUnZfrFc1Q==" workbookSaltValue="2a9gG3Aypg7iTL23WLmosw==" workbookSpinCount="100000" lockStructure="1"/>
  <bookViews>
    <workbookView xWindow="14385" yWindow="105" windowWidth="14430" windowHeight="12585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52511"/>
</workbook>
</file>

<file path=xl/calcChain.xml><?xml version="1.0" encoding="utf-8"?>
<calcChain xmlns="http://schemas.openxmlformats.org/spreadsheetml/2006/main">
  <c r="K21" i="5" l="1"/>
  <c r="K20" i="4" l="1"/>
  <c r="I22" i="5" l="1"/>
  <c r="K20" i="5"/>
  <c r="K19" i="5"/>
  <c r="K18" i="5"/>
  <c r="K17" i="5"/>
  <c r="K19" i="4"/>
  <c r="K18" i="4"/>
  <c r="K17" i="4"/>
  <c r="K16" i="4"/>
  <c r="G9" i="9" l="1"/>
  <c r="D8" i="8" l="1"/>
  <c r="G9" i="6"/>
  <c r="I8" i="6"/>
  <c r="K13" i="5"/>
  <c r="K12" i="5"/>
  <c r="K11" i="5"/>
  <c r="K10" i="5"/>
  <c r="K9" i="5"/>
  <c r="K8" i="5"/>
  <c r="I22" i="4"/>
  <c r="K8" i="4"/>
  <c r="K9" i="4"/>
  <c r="K10" i="4"/>
  <c r="K11" i="4"/>
  <c r="K12" i="4"/>
  <c r="K21" i="4"/>
  <c r="K15" i="4"/>
  <c r="K13" i="4"/>
  <c r="I13" i="1"/>
  <c r="K12" i="1"/>
  <c r="K11" i="1"/>
  <c r="K10" i="1"/>
  <c r="K9" i="1"/>
  <c r="K8" i="1"/>
  <c r="I8" i="9" l="1"/>
  <c r="I7" i="9"/>
  <c r="F7" i="8"/>
  <c r="K16" i="5"/>
  <c r="K15" i="5"/>
  <c r="K14" i="5"/>
  <c r="K14" i="4"/>
  <c r="K13" i="1"/>
  <c r="B5" i="10" s="1"/>
  <c r="K22" i="5" l="1"/>
  <c r="B7" i="10" s="1"/>
  <c r="F8" i="8"/>
  <c r="B9" i="10" s="1"/>
  <c r="I9" i="9"/>
  <c r="B10" i="10" s="1"/>
  <c r="I9" i="6"/>
  <c r="B8" i="10" s="1"/>
  <c r="K22" i="4"/>
  <c r="B6" i="10" s="1"/>
  <c r="B11" i="10" l="1"/>
</calcChain>
</file>

<file path=xl/sharedStrings.xml><?xml version="1.0" encoding="utf-8"?>
<sst xmlns="http://schemas.openxmlformats.org/spreadsheetml/2006/main" count="230" uniqueCount="85">
  <si>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</si>
  <si>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</si>
  <si>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</si>
  <si>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</si>
  <si>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</si>
  <si>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</si>
  <si>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</si>
  <si>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</si>
  <si>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</si>
  <si>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</si>
  <si>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</si>
  <si>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</si>
  <si>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</si>
  <si>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</si>
  <si>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</si>
  <si>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</si>
  <si>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</si>
  <si>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</si>
  <si>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</si>
  <si>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</si>
  <si>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</si>
  <si>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</si>
  <si>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Školení obsluh PZ</t>
  </si>
  <si>
    <t>10/2013</t>
  </si>
  <si>
    <t>Požadovaná způsobilost: Oprávněná servisní organizace</t>
  </si>
  <si>
    <t>Perioda: 1 x za 1 rok</t>
  </si>
  <si>
    <t>vyhl. č. 85/1978 Sb. § 3</t>
  </si>
  <si>
    <t>Požadovaná způsobilost: Osoba znalá, nebo Revizní technik PZ</t>
  </si>
  <si>
    <t>Roční servis PZ (jedná se o kontrolu a servis plynových zařízení před topnou sezónou)</t>
  </si>
  <si>
    <t>Sklad Smyslov</t>
  </si>
  <si>
    <t>Nabídková cena celkem za sklad Smyslov</t>
  </si>
  <si>
    <t>Buderus  G324-73 LZ</t>
  </si>
  <si>
    <t>10/2014</t>
  </si>
  <si>
    <t>10/2015</t>
  </si>
  <si>
    <t>10/2016</t>
  </si>
  <si>
    <t>Buderus  G152 - 24</t>
  </si>
  <si>
    <t>Protherm 12 KTO</t>
  </si>
  <si>
    <t>Sahara G 4531.20</t>
  </si>
  <si>
    <t>Sahara G 6533.20</t>
  </si>
  <si>
    <t>Plynovod NTL pro obj. 520</t>
  </si>
  <si>
    <t>5/2014</t>
  </si>
  <si>
    <t>5/2015</t>
  </si>
  <si>
    <t>5/2016</t>
  </si>
  <si>
    <t>5/2017</t>
  </si>
  <si>
    <t>Plynovod pro obj. 070</t>
  </si>
  <si>
    <t>NTL průmyslový plynovod</t>
  </si>
  <si>
    <t>RS- kotelna</t>
  </si>
  <si>
    <t>Plynovod pro obj. 370</t>
  </si>
  <si>
    <t>Plynovod pro obj. 075</t>
  </si>
  <si>
    <t>Plynovod pro obj. 260</t>
  </si>
  <si>
    <t>Plynovod pro obj. 072</t>
  </si>
  <si>
    <t>Tlak. stanice PB, plynovod , spotřebiče</t>
  </si>
  <si>
    <t>4/2014</t>
  </si>
  <si>
    <t>4/2015</t>
  </si>
  <si>
    <t>4/2016</t>
  </si>
  <si>
    <t>4/2017</t>
  </si>
  <si>
    <t>VTL regulační stanice plynu</t>
  </si>
  <si>
    <t>6/2015</t>
  </si>
  <si>
    <t>Plynovod NTL pro obj. 070</t>
  </si>
  <si>
    <t>Plynovod NTL pro obj. 370</t>
  </si>
  <si>
    <t>Plynovod NTL pro obj. 075</t>
  </si>
  <si>
    <t>Plynovod NTL pro obj. 260</t>
  </si>
  <si>
    <t>Plynovod NTL pro obj. 072</t>
  </si>
  <si>
    <t>1/2014</t>
  </si>
  <si>
    <t>1/2017</t>
  </si>
  <si>
    <t>od 9/2013</t>
  </si>
  <si>
    <t>do 9/2017</t>
  </si>
  <si>
    <t xml:space="preserve"> od 9/2013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</si>
  <si>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</si>
  <si>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</si>
  <si>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</si>
  <si>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</si>
  <si>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</si>
  <si>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</si>
  <si>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</si>
  <si>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</si>
  <si>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>Kotelna obj. 070 - III. kategorie</t>
  </si>
  <si>
    <t>Plynová kotelna obj. 520 - III. kategorie</t>
  </si>
  <si>
    <t xml:space="preserve">Plánovaný termín    </t>
  </si>
  <si>
    <t>Celkový počet za plánované období</t>
  </si>
  <si>
    <t xml:space="preserve">Plánovaný termín </t>
  </si>
  <si>
    <t>Celkový počet kontrol za plánované období</t>
  </si>
  <si>
    <r>
      <t>Požadovaná způsobilost: RT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</si>
  <si>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t>Požadovaná způsobilost:  RT PZ</t>
  </si>
  <si>
    <t>Školení obsluh plynových kotlů (zkouška topičů)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</si>
</sst>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49" fontId="4" fillId="0" borderId="2" xfId="0" applyNumberFormat="1" applyFont="1" applyBorder="1" applyAlignment="1">
      <alignment horizontal="center"/>
    </xf>
    <xf numFmtId="164" fontId="0" fillId="0" borderId="9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10" xfId="0" applyNumberFormat="1" applyBorder="1"/>
    <xf numFmtId="1" fontId="0" fillId="0" borderId="2" xfId="0" applyNumberFormat="1" applyBorder="1" applyAlignment="1">
      <alignment horizontal="center"/>
    </xf>
    <xf numFmtId="49" fontId="0" fillId="0" borderId="5" xfId="0" applyNumberFormat="1" applyFill="1" applyBorder="1"/>
    <xf numFmtId="0" fontId="0" fillId="0" borderId="0" xfId="0" applyFill="1"/>
    <xf numFmtId="49" fontId="4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0" fillId="0" borderId="2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0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64" fontId="0" fillId="4" borderId="2" xfId="0" applyNumberFormat="1" applyFill="1" applyBorder="1"/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164" fontId="0" fillId="4" borderId="4" xfId="0" applyNumberFormat="1" applyFill="1" applyBorder="1"/>
    <xf numFmtId="164" fontId="0" fillId="0" borderId="11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right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0" borderId="15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13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49" fontId="1" fillId="0" borderId="17" xfId="0" applyNumberFormat="1" applyFont="1" applyFill="1" applyBorder="1" applyAlignment="1">
      <alignment horizontal="center"/>
    </xf>
    <xf numFmtId="0" fontId="0" fillId="0" borderId="17" xfId="0" applyNumberFormat="1" applyFont="1" applyFill="1" applyBorder="1" applyAlignment="1">
      <alignment horizontal="center"/>
    </xf>
    <xf numFmtId="0" fontId="4" fillId="0" borderId="17" xfId="0" applyNumberFormat="1" applyFon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 vertical="center"/>
    </xf>
    <xf numFmtId="49" fontId="0" fillId="0" borderId="17" xfId="0" applyNumberFormat="1" applyFill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64" fontId="0" fillId="4" borderId="17" xfId="0" applyNumberFormat="1" applyFill="1" applyBorder="1"/>
    <xf numFmtId="49" fontId="2" fillId="0" borderId="13" xfId="0" applyNumberFormat="1" applyFont="1" applyBorder="1" applyAlignment="1">
      <alignment wrapText="1"/>
    </xf>
    <xf numFmtId="49" fontId="2" fillId="0" borderId="18" xfId="0" applyNumberFormat="1" applyFont="1" applyBorder="1" applyAlignment="1">
      <alignment wrapText="1"/>
    </xf>
    <xf numFmtId="49" fontId="0" fillId="0" borderId="18" xfId="0" applyNumberFormat="1" applyBorder="1"/>
    <xf numFmtId="1" fontId="0" fillId="0" borderId="18" xfId="0" applyNumberFormat="1" applyBorder="1" applyAlignment="1">
      <alignment horizontal="center" vertical="center"/>
    </xf>
    <xf numFmtId="164" fontId="0" fillId="0" borderId="19" xfId="0" applyNumberFormat="1" applyBorder="1"/>
    <xf numFmtId="0" fontId="0" fillId="0" borderId="20" xfId="0" applyNumberFormat="1" applyFill="1" applyBorder="1"/>
    <xf numFmtId="49" fontId="0" fillId="0" borderId="20" xfId="0" applyNumberFormat="1" applyFill="1" applyBorder="1"/>
    <xf numFmtId="49" fontId="0" fillId="0" borderId="20" xfId="0" applyNumberFormat="1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49" fontId="0" fillId="0" borderId="17" xfId="0" applyNumberFormat="1" applyBorder="1"/>
    <xf numFmtId="49" fontId="0" fillId="0" borderId="17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49" fontId="8" fillId="0" borderId="17" xfId="0" applyNumberFormat="1" applyFont="1" applyBorder="1" applyAlignment="1">
      <alignment horizontal="center" wrapText="1"/>
    </xf>
    <xf numFmtId="0" fontId="0" fillId="0" borderId="17" xfId="0" applyNumberFormat="1" applyFont="1" applyBorder="1" applyAlignment="1">
      <alignment horizontal="center" vertical="center"/>
    </xf>
    <xf numFmtId="49" fontId="0" fillId="0" borderId="21" xfId="0" applyNumberFormat="1" applyBorder="1"/>
    <xf numFmtId="164" fontId="0" fillId="4" borderId="20" xfId="0" applyNumberFormat="1" applyFill="1" applyBorder="1"/>
    <xf numFmtId="0" fontId="0" fillId="0" borderId="20" xfId="0" applyNumberFormat="1" applyBorder="1"/>
    <xf numFmtId="49" fontId="0" fillId="0" borderId="20" xfId="0" applyNumberFormat="1" applyBorder="1" applyAlignment="1">
      <alignment horizontal="center"/>
    </xf>
    <xf numFmtId="49" fontId="0" fillId="0" borderId="20" xfId="0" applyNumberFormat="1" applyBorder="1"/>
    <xf numFmtId="1" fontId="0" fillId="0" borderId="20" xfId="0" applyNumberFormat="1" applyBorder="1" applyAlignment="1">
      <alignment horizontal="center"/>
    </xf>
    <xf numFmtId="49" fontId="6" fillId="0" borderId="12" xfId="0" applyNumberFormat="1" applyFont="1" applyFill="1" applyBorder="1" applyAlignment="1">
      <alignment horizontal="center"/>
    </xf>
    <xf numFmtId="164" fontId="0" fillId="0" borderId="22" xfId="0" applyNumberFormat="1" applyFill="1" applyBorder="1"/>
    <xf numFmtId="49" fontId="8" fillId="0" borderId="12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49" fontId="7" fillId="0" borderId="7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164" fontId="0" fillId="4" borderId="5" xfId="0" applyNumberFormat="1" applyFill="1" applyBorder="1"/>
    <xf numFmtId="164" fontId="0" fillId="0" borderId="23" xfId="0" applyNumberFormat="1" applyFill="1" applyBorder="1"/>
    <xf numFmtId="49" fontId="1" fillId="0" borderId="12" xfId="0" applyNumberFormat="1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3"/>
  <sheetViews>
    <sheetView tabSelected="1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29</v>
      </c>
      <c r="B2" s="3"/>
      <c r="C2" s="3"/>
    </row>
    <row r="3" spans="1:12" ht="15.75" thickBot="1" x14ac:dyDescent="0.3"/>
    <row r="4" spans="1:12" ht="65.25" customHeight="1" thickBot="1" x14ac:dyDescent="0.3">
      <c r="A4" s="1" t="s">
        <v>28</v>
      </c>
      <c r="B4" s="1"/>
      <c r="C4" s="1"/>
      <c r="D4" s="2" t="s">
        <v>24</v>
      </c>
      <c r="E4" s="1" t="s">
        <v>25</v>
      </c>
    </row>
    <row r="6" spans="1:12" ht="15.75" thickBot="1" x14ac:dyDescent="0.3">
      <c r="D6" s="4" t="s">
        <v>65</v>
      </c>
      <c r="E6" s="5">
        <v>2014</v>
      </c>
      <c r="F6" s="5">
        <v>2015</v>
      </c>
      <c r="G6" s="5">
        <v>2016</v>
      </c>
      <c r="H6" s="4" t="s">
        <v>66</v>
      </c>
      <c r="I6" s="4"/>
    </row>
    <row r="7" spans="1:12" ht="36.75" thickBot="1" x14ac:dyDescent="0.3">
      <c r="A7" s="43" t="s">
        <v>18</v>
      </c>
      <c r="B7" s="43" t="s">
        <v>19</v>
      </c>
      <c r="C7" s="43" t="s">
        <v>20</v>
      </c>
      <c r="D7" s="116" t="s">
        <v>78</v>
      </c>
      <c r="E7" s="116" t="s">
        <v>78</v>
      </c>
      <c r="F7" s="116" t="s">
        <v>78</v>
      </c>
      <c r="G7" s="116" t="s">
        <v>78</v>
      </c>
      <c r="H7" s="116" t="s">
        <v>78</v>
      </c>
      <c r="I7" s="43" t="s">
        <v>79</v>
      </c>
      <c r="J7" s="50" t="s">
        <v>0</v>
      </c>
      <c r="K7" s="50" t="s">
        <v>1</v>
      </c>
    </row>
    <row r="8" spans="1:12" x14ac:dyDescent="0.25">
      <c r="A8" s="45" t="s">
        <v>31</v>
      </c>
      <c r="B8" s="33">
        <v>4</v>
      </c>
      <c r="C8" s="34">
        <v>73</v>
      </c>
      <c r="D8" s="40" t="s">
        <v>23</v>
      </c>
      <c r="E8" s="40" t="s">
        <v>32</v>
      </c>
      <c r="F8" s="40" t="s">
        <v>33</v>
      </c>
      <c r="G8" s="40" t="s">
        <v>34</v>
      </c>
      <c r="H8" s="21"/>
      <c r="I8" s="30">
        <v>16</v>
      </c>
      <c r="J8" s="48"/>
      <c r="K8" s="49">
        <f t="shared" ref="K8:K12" si="0">I8*J8</f>
        <v>0</v>
      </c>
      <c r="L8" s="22"/>
    </row>
    <row r="9" spans="1:12" x14ac:dyDescent="0.25">
      <c r="A9" s="46" t="s">
        <v>35</v>
      </c>
      <c r="B9" s="35">
        <v>1</v>
      </c>
      <c r="C9" s="36">
        <v>24</v>
      </c>
      <c r="D9" s="41" t="s">
        <v>23</v>
      </c>
      <c r="E9" s="41" t="s">
        <v>32</v>
      </c>
      <c r="F9" s="41" t="s">
        <v>33</v>
      </c>
      <c r="G9" s="41" t="s">
        <v>34</v>
      </c>
      <c r="H9" s="25"/>
      <c r="I9" s="31">
        <v>4</v>
      </c>
      <c r="J9" s="42"/>
      <c r="K9" s="14">
        <f t="shared" si="0"/>
        <v>0</v>
      </c>
      <c r="L9" s="22"/>
    </row>
    <row r="10" spans="1:12" x14ac:dyDescent="0.25">
      <c r="A10" s="46" t="s">
        <v>36</v>
      </c>
      <c r="B10" s="37">
        <v>1</v>
      </c>
      <c r="C10" s="36">
        <v>12</v>
      </c>
      <c r="D10" s="41" t="s">
        <v>23</v>
      </c>
      <c r="E10" s="41" t="s">
        <v>32</v>
      </c>
      <c r="F10" s="41" t="s">
        <v>33</v>
      </c>
      <c r="G10" s="41" t="s">
        <v>34</v>
      </c>
      <c r="H10" s="25"/>
      <c r="I10" s="31">
        <v>4</v>
      </c>
      <c r="J10" s="42"/>
      <c r="K10" s="14">
        <f t="shared" si="0"/>
        <v>0</v>
      </c>
      <c r="L10" s="22"/>
    </row>
    <row r="11" spans="1:12" x14ac:dyDescent="0.25">
      <c r="A11" s="47" t="s">
        <v>38</v>
      </c>
      <c r="B11" s="38">
        <v>1</v>
      </c>
      <c r="C11" s="39">
        <v>38</v>
      </c>
      <c r="D11" s="41" t="s">
        <v>23</v>
      </c>
      <c r="E11" s="41" t="s">
        <v>32</v>
      </c>
      <c r="F11" s="41" t="s">
        <v>33</v>
      </c>
      <c r="G11" s="41" t="s">
        <v>34</v>
      </c>
      <c r="H11" s="25"/>
      <c r="I11" s="31">
        <v>4</v>
      </c>
      <c r="J11" s="42"/>
      <c r="K11" s="14">
        <f t="shared" si="0"/>
        <v>0</v>
      </c>
      <c r="L11" s="22"/>
    </row>
    <row r="12" spans="1:12" ht="15.75" thickBot="1" x14ac:dyDescent="0.3">
      <c r="A12" s="70" t="s">
        <v>37</v>
      </c>
      <c r="B12" s="71">
        <v>1</v>
      </c>
      <c r="C12" s="72">
        <v>24</v>
      </c>
      <c r="D12" s="73" t="s">
        <v>23</v>
      </c>
      <c r="E12" s="73" t="s">
        <v>32</v>
      </c>
      <c r="F12" s="73" t="s">
        <v>33</v>
      </c>
      <c r="G12" s="73" t="s">
        <v>34</v>
      </c>
      <c r="H12" s="74"/>
      <c r="I12" s="75">
        <v>4</v>
      </c>
      <c r="J12" s="76"/>
      <c r="K12" s="14">
        <f t="shared" si="0"/>
        <v>0</v>
      </c>
      <c r="L12" s="22"/>
    </row>
    <row r="13" spans="1:12" s="6" customFormat="1" ht="31.5" thickTop="1" thickBot="1" x14ac:dyDescent="0.3">
      <c r="A13" s="77" t="s">
        <v>30</v>
      </c>
      <c r="B13" s="78"/>
      <c r="C13" s="79"/>
      <c r="D13" s="79"/>
      <c r="E13" s="79"/>
      <c r="F13" s="79"/>
      <c r="G13" s="79"/>
      <c r="H13" s="79"/>
      <c r="I13" s="80">
        <f>SUM(I8:I12)</f>
        <v>32</v>
      </c>
      <c r="J13" s="81"/>
      <c r="K13" s="12">
        <f>SUM(K8:K12)</f>
        <v>0</v>
      </c>
    </row>
  </sheetData>
  <sheetProtection algorithmName="SHA-512" hashValue="Gv1rvyp8aiCtymBpXBLhlbmyvBc73OkSqf2W16sTjFI+WZ8ykmVhLkJ5ZrWKF4DJ/VO0QDJtuIe0GV3VZhFGHA==" saltValue="J8PYDA2kVTtXkZysPxUapg==" spinCount="100000" sheet="1" objects="1" scenarios="1"/>
  <protectedRanges>
    <protectedRange sqref="J8:J12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workbookViewId="0">
      <selection activeCell="J8" sqref="J8"/>
    </sheetView>
  </sheetViews>
  <sheetFormatPr defaultRowHeight="15" x14ac:dyDescent="0.25"/>
  <cols>
    <col min="1" max="1" width="27.5703125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29</v>
      </c>
      <c r="B2" s="3"/>
      <c r="C2" s="3"/>
    </row>
    <row r="3" spans="1:12" ht="15.75" thickBot="1" x14ac:dyDescent="0.3"/>
    <row r="4" spans="1:12" ht="61.5" thickBot="1" x14ac:dyDescent="0.3">
      <c r="A4" s="1" t="s">
        <v>26</v>
      </c>
      <c r="B4" s="1"/>
      <c r="C4" s="1"/>
      <c r="D4" s="2" t="s">
        <v>27</v>
      </c>
      <c r="E4" s="1" t="s">
        <v>25</v>
      </c>
    </row>
    <row r="6" spans="1:12" ht="15.75" thickBot="1" x14ac:dyDescent="0.3">
      <c r="D6" s="8" t="s">
        <v>65</v>
      </c>
      <c r="E6" s="9">
        <v>2014</v>
      </c>
      <c r="F6" s="9">
        <v>2015</v>
      </c>
      <c r="G6" s="9">
        <v>2016</v>
      </c>
      <c r="H6" s="8" t="s">
        <v>66</v>
      </c>
      <c r="I6" s="4"/>
    </row>
    <row r="7" spans="1:12" ht="48.75" thickBot="1" x14ac:dyDescent="0.3">
      <c r="A7" s="50" t="s">
        <v>18</v>
      </c>
      <c r="B7" s="50" t="s">
        <v>19</v>
      </c>
      <c r="C7" s="50" t="s">
        <v>20</v>
      </c>
      <c r="D7" s="117" t="s">
        <v>80</v>
      </c>
      <c r="E7" s="117" t="s">
        <v>80</v>
      </c>
      <c r="F7" s="117" t="s">
        <v>80</v>
      </c>
      <c r="G7" s="117" t="s">
        <v>80</v>
      </c>
      <c r="H7" s="117" t="s">
        <v>80</v>
      </c>
      <c r="I7" s="117" t="s">
        <v>81</v>
      </c>
      <c r="J7" s="50" t="s">
        <v>0</v>
      </c>
      <c r="K7" s="50" t="s">
        <v>1</v>
      </c>
    </row>
    <row r="8" spans="1:12" x14ac:dyDescent="0.25">
      <c r="A8" s="55" t="s">
        <v>39</v>
      </c>
      <c r="B8" s="56">
        <v>1</v>
      </c>
      <c r="C8" s="27"/>
      <c r="D8" s="28"/>
      <c r="E8" s="57" t="s">
        <v>40</v>
      </c>
      <c r="F8" s="57"/>
      <c r="G8" s="57" t="s">
        <v>42</v>
      </c>
      <c r="H8" s="57" t="s">
        <v>43</v>
      </c>
      <c r="I8" s="29">
        <v>3</v>
      </c>
      <c r="J8" s="48"/>
      <c r="K8" s="49">
        <f t="shared" ref="K8" si="0">I8*J8</f>
        <v>0</v>
      </c>
      <c r="L8" s="22"/>
    </row>
    <row r="9" spans="1:12" x14ac:dyDescent="0.25">
      <c r="A9" s="51" t="s">
        <v>44</v>
      </c>
      <c r="B9" s="35">
        <v>1</v>
      </c>
      <c r="C9" s="23"/>
      <c r="D9" s="24"/>
      <c r="E9" s="41" t="s">
        <v>40</v>
      </c>
      <c r="F9" s="41"/>
      <c r="G9" s="41" t="s">
        <v>42</v>
      </c>
      <c r="H9" s="41" t="s">
        <v>43</v>
      </c>
      <c r="I9" s="31">
        <v>3</v>
      </c>
      <c r="J9" s="42"/>
      <c r="K9" s="14">
        <f t="shared" ref="K9" si="1">I9*J9</f>
        <v>0</v>
      </c>
      <c r="L9" s="22"/>
    </row>
    <row r="10" spans="1:12" x14ac:dyDescent="0.25">
      <c r="A10" s="51" t="s">
        <v>45</v>
      </c>
      <c r="B10" s="37">
        <v>1</v>
      </c>
      <c r="C10" s="23"/>
      <c r="D10" s="24"/>
      <c r="E10" s="41" t="s">
        <v>40</v>
      </c>
      <c r="F10" s="41"/>
      <c r="G10" s="41" t="s">
        <v>42</v>
      </c>
      <c r="H10" s="41" t="s">
        <v>43</v>
      </c>
      <c r="I10" s="31">
        <v>3</v>
      </c>
      <c r="J10" s="42"/>
      <c r="K10" s="14">
        <f t="shared" ref="K10" si="2">I10*J10</f>
        <v>0</v>
      </c>
      <c r="L10" s="22"/>
    </row>
    <row r="11" spans="1:12" x14ac:dyDescent="0.25">
      <c r="A11" s="52" t="s">
        <v>46</v>
      </c>
      <c r="B11" s="38">
        <v>1</v>
      </c>
      <c r="C11" s="27"/>
      <c r="D11" s="28"/>
      <c r="E11" s="41" t="s">
        <v>40</v>
      </c>
      <c r="F11" s="41" t="s">
        <v>41</v>
      </c>
      <c r="G11" s="41"/>
      <c r="H11" s="41" t="s">
        <v>43</v>
      </c>
      <c r="I11" s="31">
        <v>3</v>
      </c>
      <c r="J11" s="42"/>
      <c r="K11" s="14">
        <f t="shared" ref="K11" si="3">I11*J11</f>
        <v>0</v>
      </c>
      <c r="L11" s="22"/>
    </row>
    <row r="12" spans="1:12" x14ac:dyDescent="0.25">
      <c r="A12" s="53" t="s">
        <v>47</v>
      </c>
      <c r="B12" s="35">
        <v>1</v>
      </c>
      <c r="C12" s="23"/>
      <c r="D12" s="24"/>
      <c r="E12" s="41" t="s">
        <v>40</v>
      </c>
      <c r="F12" s="41" t="s">
        <v>41</v>
      </c>
      <c r="G12" s="41"/>
      <c r="H12" s="41" t="s">
        <v>43</v>
      </c>
      <c r="I12" s="31">
        <v>3</v>
      </c>
      <c r="J12" s="42"/>
      <c r="K12" s="14">
        <f t="shared" ref="K12" si="4">I12*J12</f>
        <v>0</v>
      </c>
      <c r="L12" s="22"/>
    </row>
    <row r="13" spans="1:12" x14ac:dyDescent="0.25">
      <c r="A13" s="53" t="s">
        <v>48</v>
      </c>
      <c r="B13" s="35">
        <v>1</v>
      </c>
      <c r="C13" s="23"/>
      <c r="D13" s="24"/>
      <c r="E13" s="41" t="s">
        <v>40</v>
      </c>
      <c r="F13" s="41" t="s">
        <v>41</v>
      </c>
      <c r="G13" s="41"/>
      <c r="H13" s="41" t="s">
        <v>43</v>
      </c>
      <c r="I13" s="31">
        <v>3</v>
      </c>
      <c r="J13" s="42"/>
      <c r="K13" s="14">
        <f t="shared" ref="K13" si="5">I13*J13</f>
        <v>0</v>
      </c>
      <c r="L13" s="22"/>
    </row>
    <row r="14" spans="1:12" x14ac:dyDescent="0.25">
      <c r="A14" s="54" t="s">
        <v>49</v>
      </c>
      <c r="B14" s="44">
        <v>1</v>
      </c>
      <c r="C14" s="13"/>
      <c r="D14" s="10"/>
      <c r="E14" s="41" t="s">
        <v>40</v>
      </c>
      <c r="F14" s="41" t="s">
        <v>41</v>
      </c>
      <c r="G14" s="41"/>
      <c r="H14" s="41" t="s">
        <v>43</v>
      </c>
      <c r="I14" s="31">
        <v>3</v>
      </c>
      <c r="J14" s="42"/>
      <c r="K14" s="14">
        <f t="shared" ref="K14" si="6">I14*J14</f>
        <v>0</v>
      </c>
    </row>
    <row r="15" spans="1:12" x14ac:dyDescent="0.25">
      <c r="A15" s="54" t="s">
        <v>50</v>
      </c>
      <c r="B15" s="44">
        <v>1</v>
      </c>
      <c r="C15" s="13"/>
      <c r="D15" s="10"/>
      <c r="E15" s="41" t="s">
        <v>40</v>
      </c>
      <c r="F15" s="41" t="s">
        <v>41</v>
      </c>
      <c r="G15" s="41"/>
      <c r="H15" s="41" t="s">
        <v>43</v>
      </c>
      <c r="I15" s="31">
        <v>3</v>
      </c>
      <c r="J15" s="42"/>
      <c r="K15" s="14">
        <f t="shared" ref="K15:K21" si="7">I15*J15</f>
        <v>0</v>
      </c>
    </row>
    <row r="16" spans="1:12" s="6" customFormat="1" x14ac:dyDescent="0.25">
      <c r="A16" s="100" t="s">
        <v>31</v>
      </c>
      <c r="B16" s="56">
        <v>4</v>
      </c>
      <c r="C16" s="39">
        <v>73</v>
      </c>
      <c r="D16" s="88"/>
      <c r="E16" s="73" t="s">
        <v>40</v>
      </c>
      <c r="F16" s="73"/>
      <c r="G16" s="73" t="s">
        <v>42</v>
      </c>
      <c r="H16" s="73" t="s">
        <v>43</v>
      </c>
      <c r="I16" s="75">
        <v>12</v>
      </c>
      <c r="J16" s="76"/>
      <c r="K16" s="14">
        <f t="shared" si="7"/>
        <v>0</v>
      </c>
    </row>
    <row r="17" spans="1:11" s="6" customFormat="1" x14ac:dyDescent="0.25">
      <c r="A17" s="46" t="s">
        <v>35</v>
      </c>
      <c r="B17" s="35">
        <v>1</v>
      </c>
      <c r="C17" s="36">
        <v>24</v>
      </c>
      <c r="D17" s="88"/>
      <c r="E17" s="73" t="s">
        <v>40</v>
      </c>
      <c r="F17" s="73"/>
      <c r="G17" s="73" t="s">
        <v>42</v>
      </c>
      <c r="H17" s="73" t="s">
        <v>43</v>
      </c>
      <c r="I17" s="75">
        <v>3</v>
      </c>
      <c r="J17" s="76"/>
      <c r="K17" s="14">
        <f t="shared" si="7"/>
        <v>0</v>
      </c>
    </row>
    <row r="18" spans="1:11" s="6" customFormat="1" x14ac:dyDescent="0.25">
      <c r="A18" s="46" t="s">
        <v>36</v>
      </c>
      <c r="B18" s="37">
        <v>1</v>
      </c>
      <c r="C18" s="36">
        <v>12</v>
      </c>
      <c r="D18" s="88"/>
      <c r="E18" s="41" t="s">
        <v>40</v>
      </c>
      <c r="F18" s="41" t="s">
        <v>41</v>
      </c>
      <c r="G18" s="41"/>
      <c r="H18" s="41" t="s">
        <v>43</v>
      </c>
      <c r="I18" s="75">
        <v>3</v>
      </c>
      <c r="J18" s="76"/>
      <c r="K18" s="14">
        <f t="shared" si="7"/>
        <v>0</v>
      </c>
    </row>
    <row r="19" spans="1:11" s="6" customFormat="1" x14ac:dyDescent="0.25">
      <c r="A19" s="47" t="s">
        <v>38</v>
      </c>
      <c r="B19" s="38">
        <v>1</v>
      </c>
      <c r="C19" s="39">
        <v>38</v>
      </c>
      <c r="D19" s="88"/>
      <c r="E19" s="41" t="s">
        <v>40</v>
      </c>
      <c r="F19" s="41" t="s">
        <v>41</v>
      </c>
      <c r="G19" s="41"/>
      <c r="H19" s="41" t="s">
        <v>43</v>
      </c>
      <c r="I19" s="75">
        <v>3</v>
      </c>
      <c r="J19" s="76"/>
      <c r="K19" s="14">
        <f t="shared" si="7"/>
        <v>0</v>
      </c>
    </row>
    <row r="20" spans="1:11" s="6" customFormat="1" x14ac:dyDescent="0.25">
      <c r="A20" s="70" t="s">
        <v>37</v>
      </c>
      <c r="B20" s="71">
        <v>1</v>
      </c>
      <c r="C20" s="72">
        <v>24</v>
      </c>
      <c r="D20" s="88"/>
      <c r="E20" s="41" t="s">
        <v>40</v>
      </c>
      <c r="F20" s="41" t="s">
        <v>41</v>
      </c>
      <c r="G20" s="41"/>
      <c r="H20" s="41" t="s">
        <v>43</v>
      </c>
      <c r="I20" s="75">
        <v>3</v>
      </c>
      <c r="J20" s="76"/>
      <c r="K20" s="14">
        <f t="shared" si="7"/>
        <v>0</v>
      </c>
    </row>
    <row r="21" spans="1:11" ht="25.5" thickBot="1" x14ac:dyDescent="0.3">
      <c r="A21" s="92" t="s">
        <v>51</v>
      </c>
      <c r="B21" s="93">
        <v>1</v>
      </c>
      <c r="C21" s="87"/>
      <c r="D21" s="88"/>
      <c r="E21" s="89" t="s">
        <v>52</v>
      </c>
      <c r="F21" s="89" t="s">
        <v>53</v>
      </c>
      <c r="G21" s="89" t="s">
        <v>54</v>
      </c>
      <c r="H21" s="89" t="s">
        <v>55</v>
      </c>
      <c r="I21" s="91">
        <v>4</v>
      </c>
      <c r="J21" s="76"/>
      <c r="K21" s="14">
        <f t="shared" si="7"/>
        <v>0</v>
      </c>
    </row>
    <row r="22" spans="1:11" ht="31.5" thickTop="1" thickBot="1" x14ac:dyDescent="0.3">
      <c r="A22" s="77" t="s">
        <v>30</v>
      </c>
      <c r="B22" s="78"/>
      <c r="C22" s="79"/>
      <c r="D22" s="79"/>
      <c r="E22" s="79"/>
      <c r="F22" s="79"/>
      <c r="G22" s="79"/>
      <c r="H22" s="79"/>
      <c r="I22" s="86">
        <f>SUM(I8:I21)</f>
        <v>52</v>
      </c>
      <c r="J22" s="81"/>
      <c r="K22" s="12">
        <f>SUM(K8:K21)</f>
        <v>0</v>
      </c>
    </row>
  </sheetData>
  <sheetProtection algorithmName="SHA-512" hashValue="rrnoFBpLqd3d7zOs+6LVIzpnWIrfyddXEBL38l//nDZW1Dt7YnIRAfQE8OlvypdvGE3NA/NBTqid+mhohRkVgA==" saltValue="VUhf0nDkFHpRLonYYs361A==" spinCount="100000" sheet="1" objects="1" scenarios="1"/>
  <protectedRanges>
    <protectedRange sqref="J8:J21" name="Oblast1"/>
  </protectedRange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7" sqref="H7"/>
    </sheetView>
  </sheetViews>
  <sheetFormatPr defaultRowHeight="15" x14ac:dyDescent="0.25"/>
  <cols>
    <col min="1" max="1" width="23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29</v>
      </c>
    </row>
    <row r="3" spans="1:9" ht="15.75" thickBot="1" x14ac:dyDescent="0.3"/>
    <row r="4" spans="1:9" ht="36.75" thickBot="1" x14ac:dyDescent="0.3">
      <c r="A4" s="1" t="s">
        <v>75</v>
      </c>
      <c r="B4" s="32" t="s">
        <v>82</v>
      </c>
      <c r="C4" s="1" t="s">
        <v>3</v>
      </c>
    </row>
    <row r="5" spans="1:9" ht="15.75" thickBot="1" x14ac:dyDescent="0.3">
      <c r="B5" s="8" t="s">
        <v>67</v>
      </c>
      <c r="C5" s="9">
        <v>2014</v>
      </c>
      <c r="D5" s="9">
        <v>2015</v>
      </c>
      <c r="E5" s="9">
        <v>2016</v>
      </c>
      <c r="F5" s="8" t="s">
        <v>66</v>
      </c>
    </row>
    <row r="6" spans="1:9" ht="48.75" thickBot="1" x14ac:dyDescent="0.3">
      <c r="A6" s="50" t="s">
        <v>17</v>
      </c>
      <c r="B6" s="50" t="s">
        <v>13</v>
      </c>
      <c r="C6" s="50" t="s">
        <v>13</v>
      </c>
      <c r="D6" s="50" t="s">
        <v>13</v>
      </c>
      <c r="E6" s="50" t="s">
        <v>13</v>
      </c>
      <c r="F6" s="50" t="s">
        <v>13</v>
      </c>
      <c r="G6" s="50" t="s">
        <v>14</v>
      </c>
      <c r="H6" s="50" t="s">
        <v>0</v>
      </c>
      <c r="I6" s="50" t="s">
        <v>1</v>
      </c>
    </row>
    <row r="7" spans="1:9" ht="30" x14ac:dyDescent="0.25">
      <c r="A7" s="112" t="s">
        <v>76</v>
      </c>
      <c r="B7" s="19"/>
      <c r="C7" s="59" t="s">
        <v>52</v>
      </c>
      <c r="D7" s="59" t="s">
        <v>53</v>
      </c>
      <c r="E7" s="59" t="s">
        <v>54</v>
      </c>
      <c r="F7" s="59" t="s">
        <v>55</v>
      </c>
      <c r="G7" s="114">
        <v>4</v>
      </c>
      <c r="H7" s="48"/>
      <c r="I7" s="18">
        <f>G7*H7</f>
        <v>0</v>
      </c>
    </row>
    <row r="8" spans="1:9" ht="30.75" thickBot="1" x14ac:dyDescent="0.3">
      <c r="A8" s="113" t="s">
        <v>77</v>
      </c>
      <c r="B8" s="94"/>
      <c r="C8" s="89" t="s">
        <v>52</v>
      </c>
      <c r="D8" s="89" t="s">
        <v>53</v>
      </c>
      <c r="E8" s="89" t="s">
        <v>54</v>
      </c>
      <c r="F8" s="89" t="s">
        <v>55</v>
      </c>
      <c r="G8" s="115">
        <v>4</v>
      </c>
      <c r="H8" s="95"/>
      <c r="I8" s="11">
        <f>G8*H8</f>
        <v>0</v>
      </c>
    </row>
    <row r="9" spans="1:9" ht="31.5" thickTop="1" thickBot="1" x14ac:dyDescent="0.3">
      <c r="A9" s="77" t="s">
        <v>30</v>
      </c>
      <c r="B9" s="78"/>
      <c r="C9" s="79"/>
      <c r="D9" s="79"/>
      <c r="E9" s="79"/>
      <c r="F9" s="79"/>
      <c r="G9" s="80">
        <f>SUM(G7:G8)</f>
        <v>8</v>
      </c>
      <c r="H9" s="81"/>
      <c r="I9" s="12">
        <f>SUM(I7:I8)</f>
        <v>0</v>
      </c>
    </row>
  </sheetData>
  <sheetProtection algorithmName="SHA-512" hashValue="aE5FVRMuw2zNJQ+4ndKbLVbU7E3GY7Omw4CrZTL7X2TyBdjrNLT8CT7pwjmGn4M8Fd52ETsPllq1MVaPB4BFiQ==" saltValue="o32HvC4MJOHmk3gvF4B/CQ==" spinCount="100000" sheet="1" objects="1" scenarios="1"/>
  <protectedRanges>
    <protectedRange sqref="H7: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2"/>
  <sheetViews>
    <sheetView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4" x14ac:dyDescent="0.25">
      <c r="A2" s="3" t="s">
        <v>29</v>
      </c>
      <c r="B2" s="3"/>
      <c r="C2" s="3"/>
    </row>
    <row r="3" spans="1:14" ht="15.75" thickBot="1" x14ac:dyDescent="0.3"/>
    <row r="4" spans="1:14" ht="37.5" thickBot="1" x14ac:dyDescent="0.3">
      <c r="A4" s="1" t="s">
        <v>74</v>
      </c>
      <c r="B4" s="1"/>
      <c r="C4" s="1"/>
      <c r="D4" s="2" t="s">
        <v>5</v>
      </c>
      <c r="E4" s="1" t="s">
        <v>7</v>
      </c>
    </row>
    <row r="6" spans="1:14" ht="15.75" thickBot="1" x14ac:dyDescent="0.3">
      <c r="D6" s="8" t="s">
        <v>65</v>
      </c>
      <c r="E6" s="9">
        <v>2014</v>
      </c>
      <c r="F6" s="9">
        <v>2015</v>
      </c>
      <c r="G6" s="9">
        <v>2016</v>
      </c>
      <c r="H6" s="8" t="s">
        <v>66</v>
      </c>
      <c r="I6" s="4"/>
    </row>
    <row r="7" spans="1:14" ht="48.75" thickBot="1" x14ac:dyDescent="0.3">
      <c r="A7" s="50" t="s">
        <v>18</v>
      </c>
      <c r="B7" s="50" t="s">
        <v>19</v>
      </c>
      <c r="C7" s="50" t="s">
        <v>20</v>
      </c>
      <c r="D7" s="50" t="s">
        <v>21</v>
      </c>
      <c r="E7" s="50" t="s">
        <v>2</v>
      </c>
      <c r="F7" s="50" t="s">
        <v>2</v>
      </c>
      <c r="G7" s="50" t="s">
        <v>2</v>
      </c>
      <c r="H7" s="50" t="s">
        <v>2</v>
      </c>
      <c r="I7" s="50" t="s">
        <v>4</v>
      </c>
      <c r="J7" s="50" t="s">
        <v>0</v>
      </c>
      <c r="K7" s="50" t="s">
        <v>1</v>
      </c>
    </row>
    <row r="8" spans="1:14" x14ac:dyDescent="0.25">
      <c r="A8" s="105" t="s">
        <v>39</v>
      </c>
      <c r="B8" s="33">
        <v>1</v>
      </c>
      <c r="C8" s="106"/>
      <c r="D8" s="21"/>
      <c r="E8" s="21"/>
      <c r="F8" s="40" t="s">
        <v>41</v>
      </c>
      <c r="G8" s="40"/>
      <c r="H8" s="107"/>
      <c r="I8" s="30">
        <v>1</v>
      </c>
      <c r="J8" s="108"/>
      <c r="K8" s="109">
        <f t="shared" ref="K8:K13" si="0">I8*J8</f>
        <v>0</v>
      </c>
      <c r="L8" s="22"/>
      <c r="M8" s="22"/>
      <c r="N8" s="22"/>
    </row>
    <row r="9" spans="1:14" x14ac:dyDescent="0.25">
      <c r="A9" s="51" t="s">
        <v>58</v>
      </c>
      <c r="B9" s="35">
        <v>1</v>
      </c>
      <c r="C9" s="23"/>
      <c r="D9" s="24"/>
      <c r="E9" s="24"/>
      <c r="F9" s="41" t="s">
        <v>41</v>
      </c>
      <c r="G9" s="41"/>
      <c r="H9" s="25"/>
      <c r="I9" s="31">
        <v>1</v>
      </c>
      <c r="J9" s="42"/>
      <c r="K9" s="14">
        <f t="shared" si="0"/>
        <v>0</v>
      </c>
      <c r="L9" s="22"/>
      <c r="M9" s="22"/>
      <c r="N9" s="22"/>
    </row>
    <row r="10" spans="1:14" x14ac:dyDescent="0.25">
      <c r="A10" s="51" t="s">
        <v>45</v>
      </c>
      <c r="B10" s="37">
        <v>1</v>
      </c>
      <c r="C10" s="23"/>
      <c r="D10" s="24"/>
      <c r="E10" s="24"/>
      <c r="F10" s="41" t="s">
        <v>41</v>
      </c>
      <c r="G10" s="41"/>
      <c r="H10" s="25"/>
      <c r="I10" s="31">
        <v>1</v>
      </c>
      <c r="J10" s="42"/>
      <c r="K10" s="14">
        <f t="shared" si="0"/>
        <v>0</v>
      </c>
      <c r="L10" s="22"/>
      <c r="M10" s="22"/>
      <c r="N10" s="22"/>
    </row>
    <row r="11" spans="1:14" x14ac:dyDescent="0.25">
      <c r="A11" s="102" t="s">
        <v>46</v>
      </c>
      <c r="B11" s="38">
        <v>1</v>
      </c>
      <c r="C11" s="27"/>
      <c r="D11" s="28"/>
      <c r="E11" s="28"/>
      <c r="F11" s="57"/>
      <c r="G11" s="57" t="s">
        <v>42</v>
      </c>
      <c r="H11" s="26"/>
      <c r="I11" s="29">
        <v>1</v>
      </c>
      <c r="J11" s="42"/>
      <c r="K11" s="14">
        <f t="shared" si="0"/>
        <v>0</v>
      </c>
      <c r="L11" s="22"/>
      <c r="M11" s="22"/>
      <c r="N11" s="22"/>
    </row>
    <row r="12" spans="1:14" x14ac:dyDescent="0.25">
      <c r="A12" s="103" t="s">
        <v>59</v>
      </c>
      <c r="B12" s="35">
        <v>1</v>
      </c>
      <c r="C12" s="23"/>
      <c r="D12" s="24"/>
      <c r="E12" s="24"/>
      <c r="F12" s="41"/>
      <c r="G12" s="57" t="s">
        <v>42</v>
      </c>
      <c r="H12" s="25"/>
      <c r="I12" s="31">
        <v>1</v>
      </c>
      <c r="J12" s="42"/>
      <c r="K12" s="14">
        <f t="shared" si="0"/>
        <v>0</v>
      </c>
      <c r="L12" s="22"/>
      <c r="M12" s="22"/>
      <c r="N12" s="22"/>
    </row>
    <row r="13" spans="1:14" x14ac:dyDescent="0.25">
      <c r="A13" s="103" t="s">
        <v>60</v>
      </c>
      <c r="B13" s="35">
        <v>1</v>
      </c>
      <c r="C13" s="23"/>
      <c r="D13" s="24"/>
      <c r="E13" s="24"/>
      <c r="F13" s="41"/>
      <c r="G13" s="57" t="s">
        <v>42</v>
      </c>
      <c r="H13" s="25"/>
      <c r="I13" s="31">
        <v>1</v>
      </c>
      <c r="J13" s="42"/>
      <c r="K13" s="14">
        <f t="shared" si="0"/>
        <v>0</v>
      </c>
      <c r="L13" s="22"/>
      <c r="M13" s="22"/>
      <c r="N13" s="22"/>
    </row>
    <row r="14" spans="1:14" x14ac:dyDescent="0.25">
      <c r="A14" s="104" t="s">
        <v>61</v>
      </c>
      <c r="B14" s="44">
        <v>1</v>
      </c>
      <c r="C14" s="13"/>
      <c r="D14" s="10"/>
      <c r="E14" s="10"/>
      <c r="F14" s="58"/>
      <c r="G14" s="57" t="s">
        <v>42</v>
      </c>
      <c r="H14" s="7"/>
      <c r="I14" s="20">
        <v>1</v>
      </c>
      <c r="J14" s="42"/>
      <c r="K14" s="14">
        <f t="shared" ref="K14:K20" si="1">I14*J14</f>
        <v>0</v>
      </c>
      <c r="L14" s="6"/>
    </row>
    <row r="15" spans="1:14" x14ac:dyDescent="0.25">
      <c r="A15" s="104" t="s">
        <v>62</v>
      </c>
      <c r="B15" s="44">
        <v>1</v>
      </c>
      <c r="C15" s="13"/>
      <c r="D15" s="10"/>
      <c r="E15" s="10"/>
      <c r="F15" s="58"/>
      <c r="G15" s="57" t="s">
        <v>42</v>
      </c>
      <c r="H15" s="7"/>
      <c r="I15" s="20">
        <v>1</v>
      </c>
      <c r="J15" s="42"/>
      <c r="K15" s="14">
        <f t="shared" si="1"/>
        <v>0</v>
      </c>
      <c r="L15" s="6"/>
    </row>
    <row r="16" spans="1:14" x14ac:dyDescent="0.25">
      <c r="A16" s="104" t="s">
        <v>56</v>
      </c>
      <c r="B16" s="44">
        <v>1</v>
      </c>
      <c r="C16" s="13"/>
      <c r="D16" s="88"/>
      <c r="E16" s="88"/>
      <c r="F16" s="89" t="s">
        <v>57</v>
      </c>
      <c r="G16" s="89"/>
      <c r="H16" s="90"/>
      <c r="I16" s="91">
        <v>1</v>
      </c>
      <c r="J16" s="76"/>
      <c r="K16" s="101">
        <f t="shared" si="1"/>
        <v>0</v>
      </c>
      <c r="L16" s="6"/>
    </row>
    <row r="17" spans="1:12" s="6" customFormat="1" x14ac:dyDescent="0.25">
      <c r="A17" s="100" t="s">
        <v>31</v>
      </c>
      <c r="B17" s="56">
        <v>4</v>
      </c>
      <c r="C17" s="39">
        <v>73</v>
      </c>
      <c r="D17" s="10"/>
      <c r="E17" s="10"/>
      <c r="F17" s="41" t="s">
        <v>41</v>
      </c>
      <c r="G17" s="58"/>
      <c r="H17" s="7"/>
      <c r="I17" s="20">
        <v>4</v>
      </c>
      <c r="J17" s="42"/>
      <c r="K17" s="14">
        <f t="shared" si="1"/>
        <v>0</v>
      </c>
    </row>
    <row r="18" spans="1:12" s="6" customFormat="1" x14ac:dyDescent="0.25">
      <c r="A18" s="46" t="s">
        <v>35</v>
      </c>
      <c r="B18" s="35">
        <v>1</v>
      </c>
      <c r="C18" s="36">
        <v>24</v>
      </c>
      <c r="D18" s="10"/>
      <c r="E18" s="10"/>
      <c r="F18" s="58"/>
      <c r="G18" s="57" t="s">
        <v>42</v>
      </c>
      <c r="H18" s="7"/>
      <c r="I18" s="20">
        <v>1</v>
      </c>
      <c r="J18" s="42"/>
      <c r="K18" s="14">
        <f t="shared" si="1"/>
        <v>0</v>
      </c>
    </row>
    <row r="19" spans="1:12" s="6" customFormat="1" x14ac:dyDescent="0.25">
      <c r="A19" s="46" t="s">
        <v>36</v>
      </c>
      <c r="B19" s="37">
        <v>1</v>
      </c>
      <c r="C19" s="36">
        <v>12</v>
      </c>
      <c r="D19" s="10"/>
      <c r="E19" s="10"/>
      <c r="F19" s="58"/>
      <c r="G19" s="57" t="s">
        <v>42</v>
      </c>
      <c r="H19" s="7"/>
      <c r="I19" s="20">
        <v>1</v>
      </c>
      <c r="J19" s="42"/>
      <c r="K19" s="14">
        <f t="shared" si="1"/>
        <v>0</v>
      </c>
    </row>
    <row r="20" spans="1:12" s="6" customFormat="1" x14ac:dyDescent="0.25">
      <c r="A20" s="110" t="s">
        <v>38</v>
      </c>
      <c r="B20" s="38">
        <v>1</v>
      </c>
      <c r="C20" s="39">
        <v>38</v>
      </c>
      <c r="D20" s="10"/>
      <c r="E20" s="10"/>
      <c r="F20" s="58"/>
      <c r="G20" s="57" t="s">
        <v>42</v>
      </c>
      <c r="H20" s="7"/>
      <c r="I20" s="20">
        <v>1</v>
      </c>
      <c r="J20" s="42"/>
      <c r="K20" s="14">
        <f t="shared" si="1"/>
        <v>0</v>
      </c>
    </row>
    <row r="21" spans="1:12" s="6" customFormat="1" ht="15.75" thickBot="1" x14ac:dyDescent="0.3">
      <c r="A21" s="111" t="s">
        <v>37</v>
      </c>
      <c r="B21" s="71">
        <v>1</v>
      </c>
      <c r="C21" s="72">
        <v>24</v>
      </c>
      <c r="D21" s="88"/>
      <c r="E21" s="88"/>
      <c r="F21" s="89"/>
      <c r="G21" s="84" t="s">
        <v>42</v>
      </c>
      <c r="H21" s="90"/>
      <c r="I21" s="91">
        <v>1</v>
      </c>
      <c r="J21" s="76"/>
      <c r="K21" s="101">
        <f t="shared" ref="K21" si="2">I21*J21</f>
        <v>0</v>
      </c>
    </row>
    <row r="22" spans="1:12" ht="31.5" thickTop="1" thickBot="1" x14ac:dyDescent="0.3">
      <c r="A22" s="77" t="s">
        <v>30</v>
      </c>
      <c r="B22" s="78"/>
      <c r="C22" s="79"/>
      <c r="D22" s="79"/>
      <c r="E22" s="79"/>
      <c r="F22" s="79"/>
      <c r="G22" s="79"/>
      <c r="H22" s="79"/>
      <c r="I22" s="80">
        <f>SUM(I8:I21)</f>
        <v>17</v>
      </c>
      <c r="J22" s="81"/>
      <c r="K22" s="12">
        <f>SUM(K8:K21)</f>
        <v>0</v>
      </c>
      <c r="L22" s="6"/>
    </row>
  </sheetData>
  <sheetProtection algorithmName="SHA-512" hashValue="l3Mj7MI9d0CYBRh9zhj8paVoEsUAuOk7zVOWViZzjmNAwHJeRmSHbonc1WzwNLcDOF5FwET4icNtCoE0jqktEQ==" saltValue="s+hNI/jAWk8EFBESjP5JOQ==" spinCount="100000" sheet="1" objects="1" scenarios="1"/>
  <protectedRanges>
    <protectedRange sqref="J8:J21" name="Oblast1"/>
  </protectedRange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29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6"/>
      <c r="B5" s="17"/>
      <c r="C5" s="16"/>
    </row>
    <row r="6" spans="1:10" ht="15.75" thickBot="1" x14ac:dyDescent="0.3">
      <c r="B6" s="8" t="s">
        <v>65</v>
      </c>
      <c r="C6" s="9">
        <v>2014</v>
      </c>
      <c r="D6" s="9">
        <v>2015</v>
      </c>
      <c r="E6" s="9">
        <v>2016</v>
      </c>
      <c r="F6" s="8" t="s">
        <v>66</v>
      </c>
    </row>
    <row r="7" spans="1:10" ht="48.75" thickBot="1" x14ac:dyDescent="0.3">
      <c r="A7" s="50" t="s">
        <v>12</v>
      </c>
      <c r="B7" s="50" t="s">
        <v>9</v>
      </c>
      <c r="C7" s="50" t="s">
        <v>9</v>
      </c>
      <c r="D7" s="50" t="s">
        <v>9</v>
      </c>
      <c r="E7" s="50" t="s">
        <v>9</v>
      </c>
      <c r="F7" s="50" t="s">
        <v>9</v>
      </c>
      <c r="G7" s="50" t="s">
        <v>10</v>
      </c>
      <c r="H7" s="50" t="s">
        <v>11</v>
      </c>
      <c r="I7" s="50" t="s">
        <v>1</v>
      </c>
    </row>
    <row r="8" spans="1:10" ht="15.75" thickBot="1" x14ac:dyDescent="0.3">
      <c r="A8" s="82">
        <v>18</v>
      </c>
      <c r="B8" s="83"/>
      <c r="C8" s="84" t="s">
        <v>63</v>
      </c>
      <c r="D8" s="84"/>
      <c r="E8" s="84"/>
      <c r="F8" s="84" t="s">
        <v>64</v>
      </c>
      <c r="G8" s="85">
        <v>2</v>
      </c>
      <c r="H8" s="76"/>
      <c r="I8" s="11">
        <f>G8*H8</f>
        <v>0</v>
      </c>
      <c r="J8" s="22"/>
    </row>
    <row r="9" spans="1:10" s="6" customFormat="1" ht="31.5" thickTop="1" thickBot="1" x14ac:dyDescent="0.3">
      <c r="A9" s="77" t="s">
        <v>30</v>
      </c>
      <c r="B9" s="79"/>
      <c r="C9" s="79"/>
      <c r="D9" s="79"/>
      <c r="E9" s="79"/>
      <c r="F9" s="79"/>
      <c r="G9" s="80">
        <f>SUM(G8:G8)</f>
        <v>2</v>
      </c>
      <c r="H9" s="81"/>
      <c r="I9" s="12">
        <f>SUM(I8:I8)</f>
        <v>0</v>
      </c>
      <c r="J9" s="15"/>
    </row>
  </sheetData>
  <sheetProtection algorithmName="SHA-512" hashValue="+eiNjG5fSHLBFQd35dUxaMXF+PChoYPGgrlZHuhJfMp2XmxwizuncJ9hYDEMMbRCEqT/ilmVEulqtXC97LaEJQ==" saltValue="/XPvMDYsjV8OTw7xLfTl/Q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29</v>
      </c>
    </row>
    <row r="3" spans="1:6" ht="15.75" thickBot="1" x14ac:dyDescent="0.3"/>
    <row r="4" spans="1:6" ht="25.5" thickBot="1" x14ac:dyDescent="0.3">
      <c r="A4" s="1" t="s">
        <v>84</v>
      </c>
      <c r="B4" s="32" t="s">
        <v>83</v>
      </c>
      <c r="C4" s="1" t="s">
        <v>16</v>
      </c>
    </row>
    <row r="5" spans="1:6" ht="15.75" thickBot="1" x14ac:dyDescent="0.3"/>
    <row r="6" spans="1:6" ht="48.75" thickBot="1" x14ac:dyDescent="0.3">
      <c r="A6" s="50" t="s">
        <v>12</v>
      </c>
      <c r="B6" s="50" t="s">
        <v>9</v>
      </c>
      <c r="C6" s="50" t="s">
        <v>9</v>
      </c>
      <c r="D6" s="50" t="s">
        <v>10</v>
      </c>
      <c r="E6" s="50" t="s">
        <v>11</v>
      </c>
      <c r="F6" s="50" t="s">
        <v>1</v>
      </c>
    </row>
    <row r="7" spans="1:6" ht="15.75" thickBot="1" x14ac:dyDescent="0.3">
      <c r="A7" s="96">
        <v>15</v>
      </c>
      <c r="B7" s="97" t="s">
        <v>32</v>
      </c>
      <c r="C7" s="98"/>
      <c r="D7" s="99">
        <v>1</v>
      </c>
      <c r="E7" s="95"/>
      <c r="F7" s="18">
        <f>D7*E7</f>
        <v>0</v>
      </c>
    </row>
    <row r="8" spans="1:6" ht="31.5" thickTop="1" thickBot="1" x14ac:dyDescent="0.3">
      <c r="A8" s="77" t="s">
        <v>30</v>
      </c>
      <c r="B8" s="78"/>
      <c r="C8" s="79"/>
      <c r="D8" s="86">
        <f>SUM(D7:D7)</f>
        <v>1</v>
      </c>
      <c r="E8" s="81"/>
      <c r="F8" s="12">
        <f>SUM(F7:F7)</f>
        <v>0</v>
      </c>
    </row>
  </sheetData>
  <sheetProtection algorithmName="SHA-512" hashValue="vncLGyz86s+RFe8fyrzRC7PNpVyVnIHY3uBoJDSFzN246wQ7XYnxFSQmdxBLJCDY7Er9VJYNZhegpxl+Sw/sDA==" saltValue="iTRSTK69lhSvvRved2lW8g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29</v>
      </c>
      <c r="B2" s="6"/>
    </row>
    <row r="3" spans="1:2" ht="15.75" thickBot="1" x14ac:dyDescent="0.3">
      <c r="A3" s="6"/>
      <c r="B3" s="6"/>
    </row>
    <row r="4" spans="1:2" ht="30.75" thickBot="1" x14ac:dyDescent="0.3">
      <c r="A4" s="60" t="s">
        <v>68</v>
      </c>
      <c r="B4" s="61" t="s">
        <v>69</v>
      </c>
    </row>
    <row r="5" spans="1:2" ht="30" x14ac:dyDescent="0.25">
      <c r="A5" s="62" t="s">
        <v>70</v>
      </c>
      <c r="B5" s="63">
        <f>'Kontrola a servis plynových zař'!K13</f>
        <v>0</v>
      </c>
    </row>
    <row r="6" spans="1:2" x14ac:dyDescent="0.25">
      <c r="A6" s="64" t="s">
        <v>73</v>
      </c>
      <c r="B6" s="65">
        <f>'Kontrola vč. plynovodu'!K22</f>
        <v>0</v>
      </c>
    </row>
    <row r="7" spans="1:2" x14ac:dyDescent="0.25">
      <c r="A7" s="64" t="s">
        <v>6</v>
      </c>
      <c r="B7" s="65">
        <f>'Revize plynových zařízení'!K22</f>
        <v>0</v>
      </c>
    </row>
    <row r="8" spans="1:2" x14ac:dyDescent="0.25">
      <c r="A8" s="64" t="s">
        <v>22</v>
      </c>
      <c r="B8" s="65">
        <f>'Školení obsluh PZ'!I9</f>
        <v>0</v>
      </c>
    </row>
    <row r="9" spans="1:2" x14ac:dyDescent="0.25">
      <c r="A9" s="64" t="s">
        <v>15</v>
      </c>
      <c r="B9" s="65">
        <f>'Školení obsluh plyn.kotlů'!F8</f>
        <v>0</v>
      </c>
    </row>
    <row r="10" spans="1:2" ht="15.75" thickBot="1" x14ac:dyDescent="0.3">
      <c r="A10" s="66" t="s">
        <v>71</v>
      </c>
      <c r="B10" s="67">
        <f>'Odb.prohlídka kotelny'!I9</f>
        <v>0</v>
      </c>
    </row>
    <row r="11" spans="1:2" ht="15.75" thickBot="1" x14ac:dyDescent="0.3">
      <c r="A11" s="68" t="s">
        <v>72</v>
      </c>
      <c r="B11" s="69">
        <f>SUM(B5:B10)</f>
        <v>0</v>
      </c>
    </row>
  </sheetData>
  <sheetProtection algorithmName="SHA-512" hashValue="AF5I03dGiL+mEnu0OKvHmWVt6kz5CjP6hgRvw1xoXemKkzixw7Ue+XVu+JiAqRQKSSBvGg20oanbQU+HioDDvA==" saltValue="ReYPAutTo5Ctu00qdM6YjA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2013-05-30T16:45:06Z</dcterms:modified>
</cp:coreProperties>
</file>